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60" windowHeight="8205"/>
  </bookViews>
  <sheets>
    <sheet name="Кол.сметка" sheetId="2" r:id="rId1"/>
    <sheet name="Sheet1" sheetId="3" r:id="rId2"/>
  </sheets>
  <definedNames>
    <definedName name="_xlnm.Print_Area" localSheetId="0">Кол.сметка!$A$1:$F$118</definedName>
  </definedNames>
  <calcPr calcId="145621"/>
</workbook>
</file>

<file path=xl/calcChain.xml><?xml version="1.0" encoding="utf-8"?>
<calcChain xmlns="http://schemas.openxmlformats.org/spreadsheetml/2006/main">
  <c r="F103" i="2" l="1"/>
  <c r="F102" i="2"/>
  <c r="F101" i="2"/>
  <c r="F99" i="2"/>
  <c r="F97" i="2"/>
  <c r="F96" i="2"/>
  <c r="F95" i="2"/>
  <c r="F94" i="2"/>
  <c r="F93" i="2"/>
  <c r="F92" i="2"/>
  <c r="F104" i="2" l="1"/>
  <c r="F75" i="2"/>
  <c r="F15" i="2" l="1"/>
  <c r="F16" i="2"/>
  <c r="F17" i="2"/>
  <c r="F18" i="2"/>
  <c r="F19" i="2"/>
  <c r="F20" i="2"/>
  <c r="F21" i="2"/>
  <c r="F22" i="2"/>
  <c r="F23" i="2"/>
  <c r="F24" i="2"/>
  <c r="F25" i="2" s="1"/>
  <c r="F14" i="2"/>
  <c r="F48" i="2" l="1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55" i="2" l="1"/>
  <c r="F54" i="2"/>
  <c r="F53" i="2"/>
  <c r="F52" i="2"/>
  <c r="F51" i="2"/>
  <c r="F56" i="2" l="1"/>
  <c r="F66" i="2" l="1"/>
  <c r="F65" i="2"/>
  <c r="F64" i="2"/>
  <c r="F63" i="2"/>
  <c r="F62" i="2"/>
  <c r="F61" i="2"/>
  <c r="F60" i="2"/>
  <c r="F59" i="2"/>
  <c r="F58" i="2"/>
  <c r="F106" i="2"/>
  <c r="F67" i="2" l="1"/>
  <c r="F49" i="2"/>
  <c r="F78" i="2"/>
  <c r="F79" i="2" l="1"/>
  <c r="F76" i="2" l="1"/>
  <c r="F80" i="2"/>
  <c r="F81" i="2"/>
  <c r="F82" i="2"/>
  <c r="F83" i="2"/>
  <c r="F84" i="2"/>
  <c r="F85" i="2"/>
  <c r="F86" i="2"/>
  <c r="F87" i="2"/>
  <c r="F88" i="2"/>
  <c r="F89" i="2"/>
  <c r="F77" i="2"/>
  <c r="F108" i="2"/>
  <c r="F109" i="2"/>
  <c r="F70" i="2"/>
  <c r="F71" i="2"/>
  <c r="F72" i="2"/>
  <c r="F90" i="2" l="1"/>
  <c r="F107" i="2"/>
  <c r="F110" i="2" s="1"/>
  <c r="F69" i="2"/>
  <c r="F73" i="2" s="1"/>
  <c r="F11" i="2"/>
  <c r="F12" i="2" s="1"/>
  <c r="F112" i="2" l="1"/>
  <c r="F114" i="2" l="1"/>
  <c r="F115" i="2" s="1"/>
  <c r="F116" i="2" s="1"/>
</calcChain>
</file>

<file path=xl/sharedStrings.xml><?xml version="1.0" encoding="utf-8"?>
<sst xmlns="http://schemas.openxmlformats.org/spreadsheetml/2006/main" count="186" uniqueCount="111">
  <si>
    <t>Вид СМР</t>
  </si>
  <si>
    <t>м</t>
  </si>
  <si>
    <t>т</t>
  </si>
  <si>
    <t>бр.</t>
  </si>
  <si>
    <t>ОБЩО:</t>
  </si>
  <si>
    <t>Доставка и полагане на плътен асфалтобетон 4см, вкл. битумен разлив</t>
  </si>
  <si>
    <t>Запълване на единични пукнатини с асфалтова паста  /след технологично фрезоване/</t>
  </si>
  <si>
    <t>Фрезоване и полагане на 6см неплътен асфалтобетон  /слаби и напукани места след технологично фрезоване/</t>
  </si>
  <si>
    <t>КОЛИЧЕСТВЕНО-СТОЙНОСТНА СМЕТКА</t>
  </si>
  <si>
    <t>ФАЗА:   Работен проект</t>
  </si>
  <si>
    <t>Доставка и полагане на изравнителен пласт от неплътен асфалтобетон, вкл. битумен разлив</t>
  </si>
  <si>
    <t>Доставка и полагане на плътен асфалтобетон, вкл. битумен разлив</t>
  </si>
  <si>
    <t>Доставка и монтаж на метален парапет и всички свързани с това разходи</t>
  </si>
  <si>
    <t>Разваляне на съществуваща тротоарна настилка, вкл. натоварване и превоз</t>
  </si>
  <si>
    <t>Доставка и полагане на основа от заклинен трошен камък 0/40 за тротоари</t>
  </si>
  <si>
    <t>Технологично фрезоване на асфалтобетонова настилка, вкл. натоварване и превоз на депо</t>
  </si>
  <si>
    <t>Основа от НТК с дебелина 45см</t>
  </si>
  <si>
    <t>Доставка и полагане на битумизирана баластра 10см, вкл. битумен разлив</t>
  </si>
  <si>
    <t>Доставка и полагане на неплътен асфалтобетон 4см, вкл. битумен разлив</t>
  </si>
  <si>
    <t>Доставка и монтаж на стандартни рефлектиращи пътни знаци - I-ви типоразмер</t>
  </si>
  <si>
    <t>Доставка и монтаж на стандартни тръбни стойки</t>
  </si>
  <si>
    <t>Корекция на съществуващи ДШ, вкл. нова чугунена решетка</t>
  </si>
  <si>
    <t>Корекция на съществуващ РШ, вкл. нов чугунен капак /самонивелиращ се/</t>
  </si>
  <si>
    <t>ОБЕКТ:   Кръгово кръстовище бул. Могильов, ул. Свищовска, ул. Лазурна</t>
  </si>
  <si>
    <t>ВЪЗЛОЖИТЕЛ:   Община Габрово</t>
  </si>
  <si>
    <t>Разваляне на съществуващи бетонови пътни бордюри, вкл. натовараване и превоз на стр. отпадъци</t>
  </si>
  <si>
    <t>ДДС:</t>
  </si>
  <si>
    <t>ОБЩО С ДДС:</t>
  </si>
  <si>
    <t>Доставка и полагане на пътни бордюри - бетонови</t>
  </si>
  <si>
    <t>Ед.цена</t>
  </si>
  <si>
    <t>Стойност</t>
  </si>
  <si>
    <t>M-кa</t>
  </si>
  <si>
    <t>м²</t>
  </si>
  <si>
    <t>м³</t>
  </si>
  <si>
    <t>К-во</t>
  </si>
  <si>
    <t>Доставка и полагане на пътни бордюри - гранит /Централен кръг/ с регола</t>
  </si>
  <si>
    <t>Доставка и полагане на пътни бордюри - гранит /Централен кръг/ - понижен</t>
  </si>
  <si>
    <t>Изкоп с багер в т.з.п. за фундиране на стената</t>
  </si>
  <si>
    <t>Изкоп с багер на речен чакъл на отвал и профилиране на временни отбивни диги</t>
  </si>
  <si>
    <t>Доставка и полагане на подложен бетон</t>
  </si>
  <si>
    <t>Кофриране и декофриране на стената</t>
  </si>
  <si>
    <t xml:space="preserve">Арматура </t>
  </si>
  <si>
    <t>кг</t>
  </si>
  <si>
    <t>Доставка и полагане на бетон В15 за стената</t>
  </si>
  <si>
    <t>Засипване с глина и уплътняване зад стената</t>
  </si>
  <si>
    <t>Обратно засипване зад стената с речен чакъл</t>
  </si>
  <si>
    <t>Направа на защитен насип от едри камъни пред стената</t>
  </si>
  <si>
    <t>Доставка и монтаж на единична еластична предпазна ограда</t>
  </si>
  <si>
    <t>Доставка и полагане на барбакани от PVC ф50пп през 1м</t>
  </si>
  <si>
    <t>II. Конструкции</t>
  </si>
  <si>
    <t xml:space="preserve">Доставка и полагане на надлъжна хоризонтална маркировка - студен пластик </t>
  </si>
  <si>
    <t>Доставка и полагане на напречна хоризонтална маркировка - студен пластик</t>
  </si>
  <si>
    <t>Доставка и полагане на тръба DN160 вкл. фасонни части</t>
  </si>
  <si>
    <t>Доставка и полагане на тръба DN200 вкл. фасонни части</t>
  </si>
  <si>
    <t xml:space="preserve"> Заустване към съществуваща канализация</t>
  </si>
  <si>
    <t xml:space="preserve">Подложка и обратно засипване с  пясък </t>
  </si>
  <si>
    <t>Обратно засипване с НТК</t>
  </si>
  <si>
    <t>Изкоп за канал, вкл. натоварване, транспорт и всички свързани с това разходи</t>
  </si>
  <si>
    <t>Доставка и монтаж на двуставна дъждоприемна шахта, вкл. чугунена решетка</t>
  </si>
  <si>
    <t>Демонтаж на тролейбусен стълб - 12 метра</t>
  </si>
  <si>
    <t>Изнасяне на табло УО от трафопост</t>
  </si>
  <si>
    <t>Доставка и монтаж стълб за УО - 9 метра  (включително фундамент)</t>
  </si>
  <si>
    <t>Доставка и монтаж стълб за УО - 6,5 метра  (включително фундамент)</t>
  </si>
  <si>
    <t>Доставка и монтаж улично осветително тяло LED - 120W с рогатка</t>
  </si>
  <si>
    <t>Доставка и монтаж улично осветително тяло LED - 150W с рогатка</t>
  </si>
  <si>
    <t>Доставка и монтаж LED прожектор - 100W за пешеходни пътеки</t>
  </si>
  <si>
    <t>Изкоп  0,8 х 0,4  метра</t>
  </si>
  <si>
    <t>Сигнална лента за кабел</t>
  </si>
  <si>
    <t>Доставка и полагане PVC тръби ф75мм, обвиване в пясък и обратно засипване</t>
  </si>
  <si>
    <t>Доставка и полагане PVC тръби ф75мм, армиране, обвиване в бетон и обратно засипване</t>
  </si>
  <si>
    <t>Свързване до 16мм2</t>
  </si>
  <si>
    <t>Доставка и изтегляне на СВТ 3х2.5мм2</t>
  </si>
  <si>
    <t>Свързване до 2.5мм2</t>
  </si>
  <si>
    <t>Доставка и монтаж на перкъсвач С6А</t>
  </si>
  <si>
    <t>Доставка и монтаж ел. Табло IP65 с трансформатор 220/24АС</t>
  </si>
  <si>
    <t>Доставка на гофрирани тръби ф32</t>
  </si>
  <si>
    <t>Доставка и изтегляне кабел СВТ - 2х2.5 мм2</t>
  </si>
  <si>
    <t>IV. Видеонаблюдение</t>
  </si>
  <si>
    <t>Доставка и полагане на СВТ 3х1,5 мм2</t>
  </si>
  <si>
    <t xml:space="preserve">V. Отводняване </t>
  </si>
  <si>
    <t>VI.Тротоарна настилка + Метален парапет</t>
  </si>
  <si>
    <t>VII.Пътни работи</t>
  </si>
  <si>
    <t>VIII.Озеленяване</t>
  </si>
  <si>
    <t>Демонтаж на стълб за УО - 9 метра</t>
  </si>
  <si>
    <t>Доставка и монтаж светещ квадрат LED - 1.5W (указателни със стрелка)</t>
  </si>
  <si>
    <t>м3</t>
  </si>
  <si>
    <t>Доставка и полагане на плътен асфалтобетон 5см за тротоари</t>
  </si>
  <si>
    <t>Доставка и монтаж на шахта с размер 90/60</t>
  </si>
  <si>
    <t>Доставка и полагане на оптичен кабел GYXTY 4 влакна с 2х1,4мм захранващи проводника</t>
  </si>
  <si>
    <t>Доставка и полагане на тръба ф40 за оптични кабели</t>
  </si>
  <si>
    <t>Доставка и монтаж на кутии с размер 22,5/18/9</t>
  </si>
  <si>
    <t>Изкоп  за основа на пътна настилка /разваляне на съществуващи зелен площи/</t>
  </si>
  <si>
    <t>ОБЩО С НЕПРЕДВИДЕНИ:</t>
  </si>
  <si>
    <t>Доставка и полагане на градински бордюри - бетонови</t>
  </si>
  <si>
    <t>Доставка и полагане паваж около централен кръг и в повдигнати острови</t>
  </si>
  <si>
    <t>Lonicera nitida 'Lemon Beauty'</t>
  </si>
  <si>
    <t>Rosa polyantha 'Red Fairy'</t>
  </si>
  <si>
    <t>Rosa щамбова 'Bonica'</t>
  </si>
  <si>
    <t>Доставка на тревна смеска за затревяване</t>
  </si>
  <si>
    <t>Почистване на терена от камъни, строителни и растителни отпадъци; фрезоване и финно подравняване на съществуващ почвен пласт</t>
  </si>
  <si>
    <t>Доставка на хумусна почва мин. 20см пласт, разтилане, валиране и фино подравняване, механизирано и ръчно (подготовка за засаждане на растения и затревяване) и почистване от дребни отпадъци</t>
  </si>
  <si>
    <t xml:space="preserve">Доставка и полагане на декоративни камъни с размери 4-6 см при насипване с дебелина на пласта 5-6 см при обща площ 125 кв. м.
</t>
  </si>
  <si>
    <t xml:space="preserve">Доставка на мулч при насипване с дебелина на пласта 4-5 см  при обща площ 80 кв. м.
</t>
  </si>
  <si>
    <t>Доставка и полагане на ограничител за трева - 9 см височина</t>
  </si>
  <si>
    <t>Доставка и полагане на геотекстил</t>
  </si>
  <si>
    <t>IX. Организация на движението</t>
  </si>
  <si>
    <t>N:</t>
  </si>
  <si>
    <t>НЕПРЕДВИДЕНИ  …….(до 5%):</t>
  </si>
  <si>
    <r>
      <t>Доставка и изтегляне кабел САВТ 3х16+10мм2 в тръба</t>
    </r>
    <r>
      <rPr>
        <sz val="11"/>
        <color rgb="FFFF0000"/>
        <rFont val="Times New Roman"/>
        <family val="1"/>
        <charset val="204"/>
      </rPr>
      <t xml:space="preserve"> </t>
    </r>
  </si>
  <si>
    <t>ОБРАЗЕЦ № 17</t>
  </si>
  <si>
    <t>I. Демонтажни работи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</si>
</sst>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лв.&quot;_-;\-* #,##0.00\ &quot;лв.&quot;_-;_-* &quot;-&quot;??\ &quot;лв.&quot;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Palatino Linotype"/>
      <family val="1"/>
      <charset val="204"/>
    </font>
    <font>
      <sz val="11"/>
      <color theme="1"/>
      <name val="Palatino Linotype"/>
      <family val="1"/>
      <charset val="204"/>
    </font>
    <font>
      <sz val="11"/>
      <color rgb="FFFF0000"/>
      <name val="Palatino Linotype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808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/>
    <xf numFmtId="0" fontId="5" fillId="0" borderId="1" xfId="0" applyFont="1" applyFill="1" applyBorder="1" applyAlignment="1">
      <alignment vertical="center" wrapText="1"/>
    </xf>
    <xf numFmtId="0" fontId="5" fillId="0" borderId="1" xfId="1" applyFont="1" applyBorder="1" applyAlignment="1">
      <alignment vertical="top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/>
    <xf numFmtId="0" fontId="2" fillId="0" borderId="0" xfId="0" applyFont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 vertical="center"/>
    </xf>
    <xf numFmtId="44" fontId="10" fillId="0" borderId="1" xfId="0" applyNumberFormat="1" applyFont="1" applyBorder="1" applyAlignment="1">
      <alignment horizontal="right" vertical="center"/>
    </xf>
    <xf numFmtId="44" fontId="9" fillId="0" borderId="1" xfId="0" applyNumberFormat="1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44" fontId="9" fillId="0" borderId="1" xfId="0" applyNumberFormat="1" applyFont="1" applyBorder="1" applyAlignment="1">
      <alignment horizontal="right" vertical="center"/>
    </xf>
    <xf numFmtId="2" fontId="10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44" fontId="10" fillId="0" borderId="5" xfId="0" applyNumberFormat="1" applyFont="1" applyBorder="1" applyAlignment="1">
      <alignment horizontal="right" vertical="center"/>
    </xf>
    <xf numFmtId="44" fontId="10" fillId="0" borderId="6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view="pageBreakPreview" zoomScale="84" zoomScaleNormal="100" zoomScaleSheetLayoutView="84" workbookViewId="0">
      <selection activeCell="I25" sqref="I25"/>
    </sheetView>
  </sheetViews>
  <sheetFormatPr defaultRowHeight="16.5" x14ac:dyDescent="0.3"/>
  <cols>
    <col min="1" max="1" width="4.28515625" style="1" customWidth="1"/>
    <col min="2" max="2" width="46.5703125" style="2" customWidth="1"/>
    <col min="3" max="3" width="6.28515625" style="1" bestFit="1" customWidth="1"/>
    <col min="4" max="4" width="8.42578125" style="1" customWidth="1"/>
    <col min="5" max="5" width="10.28515625" style="3" customWidth="1"/>
    <col min="6" max="6" width="15.42578125" style="16" customWidth="1"/>
    <col min="7" max="16384" width="9.140625" style="3"/>
  </cols>
  <sheetData>
    <row r="1" spans="1:6" s="6" customFormat="1" x14ac:dyDescent="0.3">
      <c r="A1" s="12"/>
      <c r="B1" s="12"/>
      <c r="C1" s="12"/>
      <c r="D1" s="12"/>
      <c r="E1" s="70" t="s">
        <v>109</v>
      </c>
      <c r="F1" s="70"/>
    </row>
    <row r="2" spans="1:6" x14ac:dyDescent="0.3">
      <c r="A2" s="66" t="s">
        <v>23</v>
      </c>
      <c r="B2" s="66"/>
      <c r="C2" s="66"/>
      <c r="D2" s="66"/>
      <c r="E2" s="66"/>
      <c r="F2" s="66"/>
    </row>
    <row r="3" spans="1:6" x14ac:dyDescent="0.3">
      <c r="A3" s="66" t="s">
        <v>9</v>
      </c>
      <c r="B3" s="66"/>
      <c r="C3" s="66"/>
      <c r="D3" s="66"/>
      <c r="E3" s="66"/>
      <c r="F3" s="66"/>
    </row>
    <row r="4" spans="1:6" x14ac:dyDescent="0.3">
      <c r="A4" s="67" t="s">
        <v>24</v>
      </c>
      <c r="B4" s="68"/>
      <c r="C4" s="68"/>
      <c r="D4" s="68"/>
      <c r="E4" s="68"/>
      <c r="F4" s="68"/>
    </row>
    <row r="5" spans="1:6" x14ac:dyDescent="0.3">
      <c r="A5" s="73" t="s">
        <v>8</v>
      </c>
      <c r="B5" s="73"/>
      <c r="C5" s="73"/>
      <c r="D5" s="73"/>
      <c r="E5" s="73"/>
      <c r="F5" s="73"/>
    </row>
    <row r="6" spans="1:6" x14ac:dyDescent="0.3">
      <c r="A6" s="73"/>
      <c r="B6" s="73"/>
      <c r="C6" s="73"/>
      <c r="D6" s="73"/>
      <c r="E6" s="73"/>
      <c r="F6" s="73"/>
    </row>
    <row r="7" spans="1:6" x14ac:dyDescent="0.3">
      <c r="A7" s="48" t="s">
        <v>106</v>
      </c>
      <c r="B7" s="48" t="s">
        <v>0</v>
      </c>
      <c r="C7" s="49" t="s">
        <v>31</v>
      </c>
      <c r="D7" s="49" t="s">
        <v>34</v>
      </c>
      <c r="E7" s="49" t="s">
        <v>29</v>
      </c>
      <c r="F7" s="74" t="s">
        <v>30</v>
      </c>
    </row>
    <row r="8" spans="1:6" ht="6" customHeight="1" x14ac:dyDescent="0.3">
      <c r="A8" s="48"/>
      <c r="B8" s="48"/>
      <c r="C8" s="49"/>
      <c r="D8" s="49"/>
      <c r="E8" s="49"/>
      <c r="F8" s="75"/>
    </row>
    <row r="9" spans="1:6" s="6" customFormat="1" ht="15" customHeight="1" x14ac:dyDescent="0.3">
      <c r="A9" s="17">
        <v>1</v>
      </c>
      <c r="B9" s="17">
        <v>2</v>
      </c>
      <c r="C9" s="18">
        <v>3</v>
      </c>
      <c r="D9" s="17">
        <v>4</v>
      </c>
      <c r="E9" s="18">
        <v>5</v>
      </c>
      <c r="F9" s="17">
        <v>6</v>
      </c>
    </row>
    <row r="10" spans="1:6" ht="21.75" customHeight="1" x14ac:dyDescent="0.3">
      <c r="A10" s="52" t="s">
        <v>110</v>
      </c>
      <c r="B10" s="52"/>
      <c r="C10" s="52"/>
      <c r="D10" s="52"/>
      <c r="E10" s="52"/>
      <c r="F10" s="19"/>
    </row>
    <row r="11" spans="1:6" ht="45" x14ac:dyDescent="0.3">
      <c r="A11" s="20">
        <v>1</v>
      </c>
      <c r="B11" s="21" t="s">
        <v>25</v>
      </c>
      <c r="C11" s="20" t="s">
        <v>1</v>
      </c>
      <c r="D11" s="22">
        <v>650</v>
      </c>
      <c r="E11" s="22"/>
      <c r="F11" s="23">
        <f t="shared" ref="F11" si="0">D11*E11</f>
        <v>0</v>
      </c>
    </row>
    <row r="12" spans="1:6" ht="30" customHeight="1" x14ac:dyDescent="0.3">
      <c r="A12" s="51"/>
      <c r="B12" s="51"/>
      <c r="C12" s="51"/>
      <c r="D12" s="51"/>
      <c r="E12" s="51"/>
      <c r="F12" s="24">
        <f>SUM(F11:F11)</f>
        <v>0</v>
      </c>
    </row>
    <row r="13" spans="1:6" s="6" customFormat="1" ht="24.75" customHeight="1" x14ac:dyDescent="0.3">
      <c r="A13" s="52" t="s">
        <v>49</v>
      </c>
      <c r="B13" s="52"/>
      <c r="C13" s="52"/>
      <c r="D13" s="52"/>
      <c r="E13" s="52"/>
      <c r="F13" s="25"/>
    </row>
    <row r="14" spans="1:6" x14ac:dyDescent="0.3">
      <c r="A14" s="20">
        <v>1</v>
      </c>
      <c r="B14" s="26" t="s">
        <v>37</v>
      </c>
      <c r="C14" s="20" t="s">
        <v>85</v>
      </c>
      <c r="D14" s="22">
        <v>12</v>
      </c>
      <c r="E14" s="22"/>
      <c r="F14" s="23">
        <f>D14*E14</f>
        <v>0</v>
      </c>
    </row>
    <row r="15" spans="1:6" ht="30" customHeight="1" x14ac:dyDescent="0.3">
      <c r="A15" s="20">
        <v>2</v>
      </c>
      <c r="B15" s="21" t="s">
        <v>38</v>
      </c>
      <c r="C15" s="20" t="s">
        <v>85</v>
      </c>
      <c r="D15" s="22">
        <v>2</v>
      </c>
      <c r="E15" s="22"/>
      <c r="F15" s="23">
        <f t="shared" ref="F15:F24" si="1">D15*E15</f>
        <v>0</v>
      </c>
    </row>
    <row r="16" spans="1:6" x14ac:dyDescent="0.3">
      <c r="A16" s="20">
        <v>3</v>
      </c>
      <c r="B16" s="26" t="s">
        <v>39</v>
      </c>
      <c r="C16" s="20" t="s">
        <v>85</v>
      </c>
      <c r="D16" s="22">
        <v>0.8</v>
      </c>
      <c r="E16" s="22"/>
      <c r="F16" s="23">
        <f t="shared" si="1"/>
        <v>0</v>
      </c>
    </row>
    <row r="17" spans="1:6" x14ac:dyDescent="0.3">
      <c r="A17" s="20">
        <v>4</v>
      </c>
      <c r="B17" s="26" t="s">
        <v>40</v>
      </c>
      <c r="C17" s="20" t="s">
        <v>85</v>
      </c>
      <c r="D17" s="22">
        <v>40</v>
      </c>
      <c r="E17" s="22"/>
      <c r="F17" s="23">
        <f t="shared" si="1"/>
        <v>0</v>
      </c>
    </row>
    <row r="18" spans="1:6" x14ac:dyDescent="0.3">
      <c r="A18" s="20">
        <v>5</v>
      </c>
      <c r="B18" s="26" t="s">
        <v>41</v>
      </c>
      <c r="C18" s="20" t="s">
        <v>42</v>
      </c>
      <c r="D18" s="22">
        <v>160</v>
      </c>
      <c r="E18" s="22"/>
      <c r="F18" s="23">
        <f t="shared" si="1"/>
        <v>0</v>
      </c>
    </row>
    <row r="19" spans="1:6" x14ac:dyDescent="0.3">
      <c r="A19" s="20">
        <v>6</v>
      </c>
      <c r="B19" s="26" t="s">
        <v>43</v>
      </c>
      <c r="C19" s="20" t="s">
        <v>85</v>
      </c>
      <c r="D19" s="22">
        <v>16</v>
      </c>
      <c r="E19" s="22"/>
      <c r="F19" s="23">
        <f t="shared" si="1"/>
        <v>0</v>
      </c>
    </row>
    <row r="20" spans="1:6" x14ac:dyDescent="0.3">
      <c r="A20" s="20">
        <v>7</v>
      </c>
      <c r="B20" s="26" t="s">
        <v>44</v>
      </c>
      <c r="C20" s="20" t="s">
        <v>85</v>
      </c>
      <c r="D20" s="22">
        <v>4</v>
      </c>
      <c r="E20" s="22"/>
      <c r="F20" s="23">
        <f t="shared" si="1"/>
        <v>0</v>
      </c>
    </row>
    <row r="21" spans="1:6" x14ac:dyDescent="0.3">
      <c r="A21" s="20">
        <v>8</v>
      </c>
      <c r="B21" s="26" t="s">
        <v>45</v>
      </c>
      <c r="C21" s="20" t="s">
        <v>85</v>
      </c>
      <c r="D21" s="22">
        <v>24</v>
      </c>
      <c r="E21" s="22"/>
      <c r="F21" s="23">
        <f t="shared" si="1"/>
        <v>0</v>
      </c>
    </row>
    <row r="22" spans="1:6" ht="30" x14ac:dyDescent="0.3">
      <c r="A22" s="20">
        <v>9</v>
      </c>
      <c r="B22" s="21" t="s">
        <v>46</v>
      </c>
      <c r="C22" s="20" t="s">
        <v>85</v>
      </c>
      <c r="D22" s="22">
        <v>6</v>
      </c>
      <c r="E22" s="22"/>
      <c r="F22" s="23">
        <f t="shared" si="1"/>
        <v>0</v>
      </c>
    </row>
    <row r="23" spans="1:6" ht="30" customHeight="1" x14ac:dyDescent="0.3">
      <c r="A23" s="20">
        <v>10</v>
      </c>
      <c r="B23" s="21" t="s">
        <v>47</v>
      </c>
      <c r="C23" s="20" t="s">
        <v>1</v>
      </c>
      <c r="D23" s="22">
        <v>4</v>
      </c>
      <c r="E23" s="22"/>
      <c r="F23" s="23">
        <f t="shared" si="1"/>
        <v>0</v>
      </c>
    </row>
    <row r="24" spans="1:6" ht="30" customHeight="1" x14ac:dyDescent="0.3">
      <c r="A24" s="20">
        <v>11</v>
      </c>
      <c r="B24" s="21" t="s">
        <v>48</v>
      </c>
      <c r="C24" s="27" t="s">
        <v>3</v>
      </c>
      <c r="D24" s="28">
        <v>4</v>
      </c>
      <c r="E24" s="22"/>
      <c r="F24" s="23">
        <f t="shared" si="1"/>
        <v>0</v>
      </c>
    </row>
    <row r="25" spans="1:6" ht="17.25" customHeight="1" x14ac:dyDescent="0.3">
      <c r="A25" s="29"/>
      <c r="B25" s="29"/>
      <c r="C25" s="29"/>
      <c r="D25" s="30"/>
      <c r="E25" s="30"/>
      <c r="F25" s="24">
        <f>SUM(F14:F24)</f>
        <v>0</v>
      </c>
    </row>
    <row r="26" spans="1:6" ht="20.25" customHeight="1" x14ac:dyDescent="0.3">
      <c r="A26" s="52"/>
      <c r="B26" s="52"/>
      <c r="C26" s="52"/>
      <c r="D26" s="52"/>
      <c r="E26" s="52"/>
      <c r="F26" s="52"/>
    </row>
    <row r="27" spans="1:6" x14ac:dyDescent="0.3">
      <c r="A27" s="20">
        <v>1</v>
      </c>
      <c r="B27" s="31" t="s">
        <v>59</v>
      </c>
      <c r="C27" s="20" t="s">
        <v>3</v>
      </c>
      <c r="D27" s="22">
        <v>15</v>
      </c>
      <c r="E27" s="32"/>
      <c r="F27" s="23">
        <f>D27*E27</f>
        <v>0</v>
      </c>
    </row>
    <row r="28" spans="1:6" x14ac:dyDescent="0.3">
      <c r="A28" s="20">
        <v>2</v>
      </c>
      <c r="B28" s="31" t="s">
        <v>83</v>
      </c>
      <c r="C28" s="20" t="s">
        <v>3</v>
      </c>
      <c r="D28" s="22">
        <v>2</v>
      </c>
      <c r="E28" s="32"/>
      <c r="F28" s="23">
        <f>D28*E28</f>
        <v>0</v>
      </c>
    </row>
    <row r="29" spans="1:6" x14ac:dyDescent="0.3">
      <c r="A29" s="20">
        <v>3</v>
      </c>
      <c r="B29" s="31" t="s">
        <v>60</v>
      </c>
      <c r="C29" s="20" t="s">
        <v>3</v>
      </c>
      <c r="D29" s="22">
        <v>1</v>
      </c>
      <c r="E29" s="32"/>
      <c r="F29" s="23">
        <f t="shared" ref="F29:F47" si="2">D29*E29</f>
        <v>0</v>
      </c>
    </row>
    <row r="30" spans="1:6" ht="30" x14ac:dyDescent="0.3">
      <c r="A30" s="20">
        <v>4</v>
      </c>
      <c r="B30" s="33" t="s">
        <v>61</v>
      </c>
      <c r="C30" s="20" t="s">
        <v>3</v>
      </c>
      <c r="D30" s="22">
        <v>5</v>
      </c>
      <c r="E30" s="32"/>
      <c r="F30" s="23">
        <f t="shared" si="2"/>
        <v>0</v>
      </c>
    </row>
    <row r="31" spans="1:6" ht="30" x14ac:dyDescent="0.3">
      <c r="A31" s="20">
        <v>5</v>
      </c>
      <c r="B31" s="33" t="s">
        <v>62</v>
      </c>
      <c r="C31" s="20" t="s">
        <v>3</v>
      </c>
      <c r="D31" s="22">
        <v>12</v>
      </c>
      <c r="E31" s="32"/>
      <c r="F31" s="23">
        <f t="shared" si="2"/>
        <v>0</v>
      </c>
    </row>
    <row r="32" spans="1:6" ht="30" x14ac:dyDescent="0.3">
      <c r="A32" s="20">
        <v>6</v>
      </c>
      <c r="B32" s="33" t="s">
        <v>63</v>
      </c>
      <c r="C32" s="20" t="s">
        <v>3</v>
      </c>
      <c r="D32" s="22">
        <v>12</v>
      </c>
      <c r="E32" s="32"/>
      <c r="F32" s="23">
        <f t="shared" si="2"/>
        <v>0</v>
      </c>
    </row>
    <row r="33" spans="1:6" ht="30" x14ac:dyDescent="0.3">
      <c r="A33" s="20">
        <v>7</v>
      </c>
      <c r="B33" s="33" t="s">
        <v>64</v>
      </c>
      <c r="C33" s="20" t="s">
        <v>3</v>
      </c>
      <c r="D33" s="22">
        <v>5</v>
      </c>
      <c r="E33" s="32"/>
      <c r="F33" s="23">
        <f t="shared" si="2"/>
        <v>0</v>
      </c>
    </row>
    <row r="34" spans="1:6" ht="30" x14ac:dyDescent="0.3">
      <c r="A34" s="20">
        <v>8</v>
      </c>
      <c r="B34" s="33" t="s">
        <v>65</v>
      </c>
      <c r="C34" s="20" t="s">
        <v>3</v>
      </c>
      <c r="D34" s="22">
        <v>6</v>
      </c>
      <c r="E34" s="32"/>
      <c r="F34" s="23">
        <f t="shared" si="2"/>
        <v>0</v>
      </c>
    </row>
    <row r="35" spans="1:6" ht="15" customHeight="1" x14ac:dyDescent="0.3">
      <c r="A35" s="20">
        <v>9</v>
      </c>
      <c r="B35" s="31" t="s">
        <v>66</v>
      </c>
      <c r="C35" s="20" t="s">
        <v>1</v>
      </c>
      <c r="D35" s="22">
        <v>780</v>
      </c>
      <c r="E35" s="32"/>
      <c r="F35" s="23">
        <f t="shared" si="2"/>
        <v>0</v>
      </c>
    </row>
    <row r="36" spans="1:6" x14ac:dyDescent="0.3">
      <c r="A36" s="20">
        <v>10</v>
      </c>
      <c r="B36" s="31" t="s">
        <v>67</v>
      </c>
      <c r="C36" s="20" t="s">
        <v>1</v>
      </c>
      <c r="D36" s="22">
        <v>780</v>
      </c>
      <c r="E36" s="32"/>
      <c r="F36" s="23">
        <f t="shared" si="2"/>
        <v>0</v>
      </c>
    </row>
    <row r="37" spans="1:6" ht="30" x14ac:dyDescent="0.3">
      <c r="A37" s="20">
        <v>11</v>
      </c>
      <c r="B37" s="33" t="s">
        <v>68</v>
      </c>
      <c r="C37" s="20" t="s">
        <v>1</v>
      </c>
      <c r="D37" s="22">
        <v>700</v>
      </c>
      <c r="E37" s="32"/>
      <c r="F37" s="23">
        <f t="shared" si="2"/>
        <v>0</v>
      </c>
    </row>
    <row r="38" spans="1:6" ht="30" x14ac:dyDescent="0.3">
      <c r="A38" s="20">
        <v>12</v>
      </c>
      <c r="B38" s="33" t="s">
        <v>69</v>
      </c>
      <c r="C38" s="20" t="s">
        <v>1</v>
      </c>
      <c r="D38" s="22">
        <v>80</v>
      </c>
      <c r="E38" s="32"/>
      <c r="F38" s="23">
        <f t="shared" si="2"/>
        <v>0</v>
      </c>
    </row>
    <row r="39" spans="1:6" x14ac:dyDescent="0.3">
      <c r="A39" s="20">
        <v>13</v>
      </c>
      <c r="B39" s="31" t="s">
        <v>70</v>
      </c>
      <c r="C39" s="20" t="s">
        <v>3</v>
      </c>
      <c r="D39" s="22">
        <v>240</v>
      </c>
      <c r="E39" s="32"/>
      <c r="F39" s="23">
        <f t="shared" si="2"/>
        <v>0</v>
      </c>
    </row>
    <row r="40" spans="1:6" ht="30" x14ac:dyDescent="0.3">
      <c r="A40" s="20">
        <v>14</v>
      </c>
      <c r="B40" s="33" t="s">
        <v>108</v>
      </c>
      <c r="C40" s="20" t="s">
        <v>1</v>
      </c>
      <c r="D40" s="22">
        <v>880</v>
      </c>
      <c r="E40" s="32"/>
      <c r="F40" s="23">
        <f t="shared" si="2"/>
        <v>0</v>
      </c>
    </row>
    <row r="41" spans="1:6" x14ac:dyDescent="0.3">
      <c r="A41" s="20">
        <v>15</v>
      </c>
      <c r="B41" s="31" t="s">
        <v>71</v>
      </c>
      <c r="C41" s="20" t="s">
        <v>1</v>
      </c>
      <c r="D41" s="22">
        <v>300</v>
      </c>
      <c r="E41" s="32"/>
      <c r="F41" s="23">
        <f t="shared" si="2"/>
        <v>0</v>
      </c>
    </row>
    <row r="42" spans="1:6" x14ac:dyDescent="0.3">
      <c r="A42" s="20">
        <v>16</v>
      </c>
      <c r="B42" s="31" t="s">
        <v>72</v>
      </c>
      <c r="C42" s="20" t="s">
        <v>3</v>
      </c>
      <c r="D42" s="22">
        <v>180</v>
      </c>
      <c r="E42" s="32"/>
      <c r="F42" s="23">
        <f t="shared" si="2"/>
        <v>0</v>
      </c>
    </row>
    <row r="43" spans="1:6" x14ac:dyDescent="0.3">
      <c r="A43" s="20">
        <v>17</v>
      </c>
      <c r="B43" s="31" t="s">
        <v>73</v>
      </c>
      <c r="C43" s="20" t="s">
        <v>3</v>
      </c>
      <c r="D43" s="22">
        <v>17</v>
      </c>
      <c r="E43" s="32"/>
      <c r="F43" s="23">
        <f t="shared" si="2"/>
        <v>0</v>
      </c>
    </row>
    <row r="44" spans="1:6" ht="30" x14ac:dyDescent="0.3">
      <c r="A44" s="20">
        <v>18</v>
      </c>
      <c r="B44" s="33" t="s">
        <v>84</v>
      </c>
      <c r="C44" s="20" t="s">
        <v>3</v>
      </c>
      <c r="D44" s="22">
        <v>30</v>
      </c>
      <c r="E44" s="32"/>
      <c r="F44" s="23">
        <f t="shared" si="2"/>
        <v>0</v>
      </c>
    </row>
    <row r="45" spans="1:6" ht="30" x14ac:dyDescent="0.3">
      <c r="A45" s="20">
        <v>19</v>
      </c>
      <c r="B45" s="33" t="s">
        <v>74</v>
      </c>
      <c r="C45" s="20" t="s">
        <v>3</v>
      </c>
      <c r="D45" s="22">
        <v>1</v>
      </c>
      <c r="E45" s="32"/>
      <c r="F45" s="23">
        <f t="shared" si="2"/>
        <v>0</v>
      </c>
    </row>
    <row r="46" spans="1:6" x14ac:dyDescent="0.3">
      <c r="A46" s="20">
        <v>20</v>
      </c>
      <c r="B46" s="33" t="s">
        <v>75</v>
      </c>
      <c r="C46" s="20" t="s">
        <v>1</v>
      </c>
      <c r="D46" s="22">
        <v>150</v>
      </c>
      <c r="E46" s="32"/>
      <c r="F46" s="23">
        <f t="shared" si="2"/>
        <v>0</v>
      </c>
    </row>
    <row r="47" spans="1:6" s="6" customFormat="1" x14ac:dyDescent="0.3">
      <c r="A47" s="20">
        <v>21</v>
      </c>
      <c r="B47" s="31" t="s">
        <v>76</v>
      </c>
      <c r="C47" s="20" t="s">
        <v>1</v>
      </c>
      <c r="D47" s="22">
        <v>150</v>
      </c>
      <c r="E47" s="32"/>
      <c r="F47" s="23">
        <f t="shared" si="2"/>
        <v>0</v>
      </c>
    </row>
    <row r="48" spans="1:6" x14ac:dyDescent="0.3">
      <c r="A48" s="20">
        <v>22</v>
      </c>
      <c r="B48" s="31" t="s">
        <v>72</v>
      </c>
      <c r="C48" s="20" t="s">
        <v>3</v>
      </c>
      <c r="D48" s="22">
        <v>64</v>
      </c>
      <c r="E48" s="32"/>
      <c r="F48" s="23">
        <f>D48*E48</f>
        <v>0</v>
      </c>
    </row>
    <row r="49" spans="1:6" ht="18" customHeight="1" x14ac:dyDescent="0.3">
      <c r="A49" s="51"/>
      <c r="B49" s="51"/>
      <c r="C49" s="51"/>
      <c r="D49" s="51"/>
      <c r="E49" s="51"/>
      <c r="F49" s="24">
        <f>SUM(F27:F48)</f>
        <v>0</v>
      </c>
    </row>
    <row r="50" spans="1:6" s="6" customFormat="1" ht="24" customHeight="1" x14ac:dyDescent="0.3">
      <c r="A50" s="53" t="s">
        <v>77</v>
      </c>
      <c r="B50" s="54"/>
      <c r="C50" s="54"/>
      <c r="D50" s="54"/>
      <c r="E50" s="54"/>
      <c r="F50" s="55"/>
    </row>
    <row r="51" spans="1:6" s="6" customFormat="1" ht="24" customHeight="1" x14ac:dyDescent="0.3">
      <c r="A51" s="20">
        <v>1</v>
      </c>
      <c r="B51" s="26" t="s">
        <v>87</v>
      </c>
      <c r="C51" s="20" t="s">
        <v>3</v>
      </c>
      <c r="D51" s="22">
        <v>1</v>
      </c>
      <c r="E51" s="32"/>
      <c r="F51" s="23">
        <f>D51*E51</f>
        <v>0</v>
      </c>
    </row>
    <row r="52" spans="1:6" s="6" customFormat="1" ht="24" customHeight="1" x14ac:dyDescent="0.3">
      <c r="A52" s="20">
        <v>2</v>
      </c>
      <c r="B52" s="26" t="s">
        <v>78</v>
      </c>
      <c r="C52" s="20" t="s">
        <v>1</v>
      </c>
      <c r="D52" s="22">
        <v>420</v>
      </c>
      <c r="E52" s="32"/>
      <c r="F52" s="23">
        <f t="shared" ref="F52:F55" si="3">D52*E52</f>
        <v>0</v>
      </c>
    </row>
    <row r="53" spans="1:6" s="6" customFormat="1" ht="30" x14ac:dyDescent="0.3">
      <c r="A53" s="20">
        <v>3</v>
      </c>
      <c r="B53" s="21" t="s">
        <v>88</v>
      </c>
      <c r="C53" s="20" t="s">
        <v>1</v>
      </c>
      <c r="D53" s="22">
        <v>550</v>
      </c>
      <c r="E53" s="32"/>
      <c r="F53" s="23">
        <f t="shared" si="3"/>
        <v>0</v>
      </c>
    </row>
    <row r="54" spans="1:6" s="6" customFormat="1" ht="24" customHeight="1" x14ac:dyDescent="0.3">
      <c r="A54" s="20">
        <v>4</v>
      </c>
      <c r="B54" s="26" t="s">
        <v>90</v>
      </c>
      <c r="C54" s="20" t="s">
        <v>3</v>
      </c>
      <c r="D54" s="22">
        <v>4</v>
      </c>
      <c r="E54" s="32"/>
      <c r="F54" s="23">
        <f t="shared" si="3"/>
        <v>0</v>
      </c>
    </row>
    <row r="55" spans="1:6" s="6" customFormat="1" ht="30" x14ac:dyDescent="0.3">
      <c r="A55" s="20">
        <v>5</v>
      </c>
      <c r="B55" s="21" t="s">
        <v>89</v>
      </c>
      <c r="C55" s="20" t="s">
        <v>1</v>
      </c>
      <c r="D55" s="22">
        <v>420</v>
      </c>
      <c r="E55" s="32"/>
      <c r="F55" s="23">
        <f t="shared" si="3"/>
        <v>0</v>
      </c>
    </row>
    <row r="56" spans="1:6" s="6" customFormat="1" ht="19.5" customHeight="1" x14ac:dyDescent="0.3">
      <c r="A56" s="34"/>
      <c r="B56" s="35"/>
      <c r="C56" s="35"/>
      <c r="D56" s="35"/>
      <c r="E56" s="35"/>
      <c r="F56" s="24">
        <f>SUM(F51:F55)</f>
        <v>0</v>
      </c>
    </row>
    <row r="57" spans="1:6" s="6" customFormat="1" ht="24" customHeight="1" x14ac:dyDescent="0.3">
      <c r="A57" s="53" t="s">
        <v>79</v>
      </c>
      <c r="B57" s="54"/>
      <c r="C57" s="54"/>
      <c r="D57" s="54"/>
      <c r="E57" s="54"/>
      <c r="F57" s="55"/>
    </row>
    <row r="58" spans="1:6" s="6" customFormat="1" ht="30" x14ac:dyDescent="0.3">
      <c r="A58" s="29">
        <v>1</v>
      </c>
      <c r="B58" s="36" t="s">
        <v>58</v>
      </c>
      <c r="C58" s="29" t="s">
        <v>3</v>
      </c>
      <c r="D58" s="30">
        <v>11</v>
      </c>
      <c r="E58" s="30"/>
      <c r="F58" s="23">
        <f>E58*D58</f>
        <v>0</v>
      </c>
    </row>
    <row r="59" spans="1:6" s="6" customFormat="1" ht="30" x14ac:dyDescent="0.3">
      <c r="A59" s="29">
        <v>2</v>
      </c>
      <c r="B59" s="36" t="s">
        <v>52</v>
      </c>
      <c r="C59" s="29" t="s">
        <v>1</v>
      </c>
      <c r="D59" s="30">
        <v>64</v>
      </c>
      <c r="E59" s="30"/>
      <c r="F59" s="23">
        <f t="shared" ref="F59:F64" si="4">E59*D59</f>
        <v>0</v>
      </c>
    </row>
    <row r="60" spans="1:6" s="6" customFormat="1" ht="30" x14ac:dyDescent="0.3">
      <c r="A60" s="29">
        <v>3</v>
      </c>
      <c r="B60" s="36" t="s">
        <v>53</v>
      </c>
      <c r="C60" s="29" t="s">
        <v>1</v>
      </c>
      <c r="D60" s="30">
        <v>37.5</v>
      </c>
      <c r="E60" s="30"/>
      <c r="F60" s="23">
        <f t="shared" si="4"/>
        <v>0</v>
      </c>
    </row>
    <row r="61" spans="1:6" s="6" customFormat="1" ht="24" customHeight="1" x14ac:dyDescent="0.3">
      <c r="A61" s="29">
        <v>4</v>
      </c>
      <c r="B61" s="37" t="s">
        <v>54</v>
      </c>
      <c r="C61" s="29" t="s">
        <v>3</v>
      </c>
      <c r="D61" s="30">
        <v>6</v>
      </c>
      <c r="E61" s="30"/>
      <c r="F61" s="23">
        <f t="shared" si="4"/>
        <v>0</v>
      </c>
    </row>
    <row r="62" spans="1:6" s="6" customFormat="1" ht="35.25" customHeight="1" x14ac:dyDescent="0.3">
      <c r="A62" s="29">
        <v>5</v>
      </c>
      <c r="B62" s="21" t="s">
        <v>57</v>
      </c>
      <c r="C62" s="20" t="s">
        <v>33</v>
      </c>
      <c r="D62" s="22">
        <v>104</v>
      </c>
      <c r="E62" s="22"/>
      <c r="F62" s="23">
        <f t="shared" si="4"/>
        <v>0</v>
      </c>
    </row>
    <row r="63" spans="1:6" s="6" customFormat="1" ht="24" customHeight="1" x14ac:dyDescent="0.3">
      <c r="A63" s="29">
        <v>6</v>
      </c>
      <c r="B63" s="21" t="s">
        <v>55</v>
      </c>
      <c r="C63" s="20" t="s">
        <v>33</v>
      </c>
      <c r="D63" s="22">
        <v>41</v>
      </c>
      <c r="E63" s="22"/>
      <c r="F63" s="23">
        <f t="shared" si="4"/>
        <v>0</v>
      </c>
    </row>
    <row r="64" spans="1:6" s="6" customFormat="1" ht="24" customHeight="1" x14ac:dyDescent="0.3">
      <c r="A64" s="29">
        <v>7</v>
      </c>
      <c r="B64" s="21" t="s">
        <v>56</v>
      </c>
      <c r="C64" s="20" t="s">
        <v>33</v>
      </c>
      <c r="D64" s="22">
        <v>63</v>
      </c>
      <c r="E64" s="22"/>
      <c r="F64" s="23">
        <f t="shared" si="4"/>
        <v>0</v>
      </c>
    </row>
    <row r="65" spans="1:6" s="6" customFormat="1" ht="30" x14ac:dyDescent="0.3">
      <c r="A65" s="29">
        <v>8</v>
      </c>
      <c r="B65" s="36" t="s">
        <v>21</v>
      </c>
      <c r="C65" s="29" t="s">
        <v>3</v>
      </c>
      <c r="D65" s="30">
        <v>10</v>
      </c>
      <c r="E65" s="30"/>
      <c r="F65" s="23">
        <f t="shared" ref="F65:F66" si="5">D65*E65</f>
        <v>0</v>
      </c>
    </row>
    <row r="66" spans="1:6" s="6" customFormat="1" ht="30" x14ac:dyDescent="0.3">
      <c r="A66" s="29">
        <v>9</v>
      </c>
      <c r="B66" s="36" t="s">
        <v>22</v>
      </c>
      <c r="C66" s="29" t="s">
        <v>3</v>
      </c>
      <c r="D66" s="30">
        <v>15</v>
      </c>
      <c r="E66" s="30"/>
      <c r="F66" s="23">
        <f t="shared" si="5"/>
        <v>0</v>
      </c>
    </row>
    <row r="67" spans="1:6" s="6" customFormat="1" ht="20.25" customHeight="1" x14ac:dyDescent="0.3">
      <c r="A67" s="29"/>
      <c r="B67" s="37"/>
      <c r="C67" s="29"/>
      <c r="D67" s="30"/>
      <c r="E67" s="30"/>
      <c r="F67" s="38">
        <f>SUM(F58:F66)</f>
        <v>0</v>
      </c>
    </row>
    <row r="68" spans="1:6" x14ac:dyDescent="0.3">
      <c r="A68" s="52" t="s">
        <v>80</v>
      </c>
      <c r="B68" s="52"/>
      <c r="C68" s="52"/>
      <c r="D68" s="52"/>
      <c r="E68" s="52"/>
      <c r="F68" s="52"/>
    </row>
    <row r="69" spans="1:6" ht="30" x14ac:dyDescent="0.3">
      <c r="A69" s="20">
        <v>1</v>
      </c>
      <c r="B69" s="21" t="s">
        <v>13</v>
      </c>
      <c r="C69" s="20" t="s">
        <v>33</v>
      </c>
      <c r="D69" s="22">
        <v>342</v>
      </c>
      <c r="E69" s="22"/>
      <c r="F69" s="23">
        <f t="shared" ref="F69:F109" si="6">D69*E69</f>
        <v>0</v>
      </c>
    </row>
    <row r="70" spans="1:6" ht="30" x14ac:dyDescent="0.3">
      <c r="A70" s="20">
        <v>2</v>
      </c>
      <c r="B70" s="21" t="s">
        <v>14</v>
      </c>
      <c r="C70" s="20" t="s">
        <v>33</v>
      </c>
      <c r="D70" s="22">
        <v>274</v>
      </c>
      <c r="E70" s="22"/>
      <c r="F70" s="23">
        <f t="shared" si="6"/>
        <v>0</v>
      </c>
    </row>
    <row r="71" spans="1:6" ht="30" x14ac:dyDescent="0.3">
      <c r="A71" s="20">
        <v>3</v>
      </c>
      <c r="B71" s="21" t="s">
        <v>86</v>
      </c>
      <c r="C71" s="20" t="s">
        <v>2</v>
      </c>
      <c r="D71" s="22">
        <v>140</v>
      </c>
      <c r="E71" s="22"/>
      <c r="F71" s="23">
        <f t="shared" si="6"/>
        <v>0</v>
      </c>
    </row>
    <row r="72" spans="1:6" ht="30" x14ac:dyDescent="0.3">
      <c r="A72" s="29">
        <v>4</v>
      </c>
      <c r="B72" s="21" t="s">
        <v>12</v>
      </c>
      <c r="C72" s="20" t="s">
        <v>1</v>
      </c>
      <c r="D72" s="22">
        <v>370</v>
      </c>
      <c r="E72" s="22"/>
      <c r="F72" s="23">
        <f t="shared" si="6"/>
        <v>0</v>
      </c>
    </row>
    <row r="73" spans="1:6" ht="23.25" customHeight="1" x14ac:dyDescent="0.3">
      <c r="A73" s="51"/>
      <c r="B73" s="51"/>
      <c r="C73" s="51"/>
      <c r="D73" s="51"/>
      <c r="E73" s="51"/>
      <c r="F73" s="24">
        <f>SUM(F69:F72)</f>
        <v>0</v>
      </c>
    </row>
    <row r="74" spans="1:6" x14ac:dyDescent="0.3">
      <c r="A74" s="52" t="s">
        <v>81</v>
      </c>
      <c r="B74" s="52"/>
      <c r="C74" s="52"/>
      <c r="D74" s="52"/>
      <c r="E74" s="52"/>
      <c r="F74" s="52"/>
    </row>
    <row r="75" spans="1:6" s="6" customFormat="1" ht="30" x14ac:dyDescent="0.3">
      <c r="A75" s="29">
        <v>1</v>
      </c>
      <c r="B75" s="36" t="s">
        <v>93</v>
      </c>
      <c r="C75" s="29" t="s">
        <v>1</v>
      </c>
      <c r="D75" s="30">
        <v>230</v>
      </c>
      <c r="E75" s="30"/>
      <c r="F75" s="23">
        <f t="shared" ref="F75" si="7">D75*E75</f>
        <v>0</v>
      </c>
    </row>
    <row r="76" spans="1:6" ht="30" x14ac:dyDescent="0.3">
      <c r="A76" s="29">
        <v>2</v>
      </c>
      <c r="B76" s="36" t="s">
        <v>28</v>
      </c>
      <c r="C76" s="29" t="s">
        <v>1</v>
      </c>
      <c r="D76" s="30">
        <v>650</v>
      </c>
      <c r="E76" s="30"/>
      <c r="F76" s="23">
        <f t="shared" ref="F76" si="8">D76*E76</f>
        <v>0</v>
      </c>
    </row>
    <row r="77" spans="1:6" ht="30" x14ac:dyDescent="0.3">
      <c r="A77" s="29">
        <v>3</v>
      </c>
      <c r="B77" s="36" t="s">
        <v>35</v>
      </c>
      <c r="C77" s="29" t="s">
        <v>1</v>
      </c>
      <c r="D77" s="30">
        <v>95</v>
      </c>
      <c r="E77" s="30"/>
      <c r="F77" s="23">
        <f t="shared" ref="F77:F89" si="9">D77*E77</f>
        <v>0</v>
      </c>
    </row>
    <row r="78" spans="1:6" ht="30" x14ac:dyDescent="0.3">
      <c r="A78" s="29">
        <v>4</v>
      </c>
      <c r="B78" s="36" t="s">
        <v>36</v>
      </c>
      <c r="C78" s="29" t="s">
        <v>1</v>
      </c>
      <c r="D78" s="30">
        <v>82</v>
      </c>
      <c r="E78" s="30"/>
      <c r="F78" s="23">
        <f t="shared" ref="F78" si="10">D78*E78</f>
        <v>0</v>
      </c>
    </row>
    <row r="79" spans="1:6" ht="21" customHeight="1" x14ac:dyDescent="0.3">
      <c r="A79" s="29">
        <v>5</v>
      </c>
      <c r="B79" s="37" t="s">
        <v>94</v>
      </c>
      <c r="C79" s="29" t="s">
        <v>32</v>
      </c>
      <c r="D79" s="30">
        <v>220</v>
      </c>
      <c r="E79" s="30"/>
      <c r="F79" s="23">
        <f t="shared" si="9"/>
        <v>0</v>
      </c>
    </row>
    <row r="80" spans="1:6" ht="33" customHeight="1" x14ac:dyDescent="0.3">
      <c r="A80" s="29">
        <v>6</v>
      </c>
      <c r="B80" s="21" t="s">
        <v>91</v>
      </c>
      <c r="C80" s="20" t="s">
        <v>33</v>
      </c>
      <c r="D80" s="22">
        <v>350</v>
      </c>
      <c r="E80" s="22"/>
      <c r="F80" s="23">
        <f t="shared" si="9"/>
        <v>0</v>
      </c>
    </row>
    <row r="81" spans="1:6" ht="21" customHeight="1" x14ac:dyDescent="0.3">
      <c r="A81" s="29">
        <v>7</v>
      </c>
      <c r="B81" s="21" t="s">
        <v>16</v>
      </c>
      <c r="C81" s="20" t="s">
        <v>33</v>
      </c>
      <c r="D81" s="22">
        <v>225</v>
      </c>
      <c r="E81" s="22"/>
      <c r="F81" s="23">
        <f t="shared" si="9"/>
        <v>0</v>
      </c>
    </row>
    <row r="82" spans="1:6" ht="30" x14ac:dyDescent="0.3">
      <c r="A82" s="29">
        <v>8</v>
      </c>
      <c r="B82" s="21" t="s">
        <v>17</v>
      </c>
      <c r="C82" s="20" t="s">
        <v>2</v>
      </c>
      <c r="D82" s="22">
        <v>120</v>
      </c>
      <c r="E82" s="22"/>
      <c r="F82" s="23">
        <f t="shared" si="9"/>
        <v>0</v>
      </c>
    </row>
    <row r="83" spans="1:6" ht="30" x14ac:dyDescent="0.3">
      <c r="A83" s="29">
        <v>9</v>
      </c>
      <c r="B83" s="21" t="s">
        <v>18</v>
      </c>
      <c r="C83" s="20" t="s">
        <v>2</v>
      </c>
      <c r="D83" s="22">
        <v>48</v>
      </c>
      <c r="E83" s="22"/>
      <c r="F83" s="23">
        <f t="shared" si="9"/>
        <v>0</v>
      </c>
    </row>
    <row r="84" spans="1:6" ht="30" x14ac:dyDescent="0.3">
      <c r="A84" s="29">
        <v>10</v>
      </c>
      <c r="B84" s="21" t="s">
        <v>5</v>
      </c>
      <c r="C84" s="20" t="s">
        <v>2</v>
      </c>
      <c r="D84" s="22">
        <v>48</v>
      </c>
      <c r="E84" s="22"/>
      <c r="F84" s="23">
        <f t="shared" si="9"/>
        <v>0</v>
      </c>
    </row>
    <row r="85" spans="1:6" ht="33" customHeight="1" x14ac:dyDescent="0.3">
      <c r="A85" s="29">
        <v>11</v>
      </c>
      <c r="B85" s="21" t="s">
        <v>15</v>
      </c>
      <c r="C85" s="20" t="s">
        <v>32</v>
      </c>
      <c r="D85" s="22">
        <v>6300</v>
      </c>
      <c r="E85" s="22"/>
      <c r="F85" s="23">
        <f t="shared" si="9"/>
        <v>0</v>
      </c>
    </row>
    <row r="86" spans="1:6" ht="45" x14ac:dyDescent="0.3">
      <c r="A86" s="29">
        <v>12</v>
      </c>
      <c r="B86" s="21" t="s">
        <v>7</v>
      </c>
      <c r="C86" s="20" t="s">
        <v>32</v>
      </c>
      <c r="D86" s="22">
        <v>550</v>
      </c>
      <c r="E86" s="22"/>
      <c r="F86" s="23">
        <f t="shared" si="9"/>
        <v>0</v>
      </c>
    </row>
    <row r="87" spans="1:6" ht="30" x14ac:dyDescent="0.3">
      <c r="A87" s="29">
        <v>13</v>
      </c>
      <c r="B87" s="21" t="s">
        <v>6</v>
      </c>
      <c r="C87" s="20" t="s">
        <v>1</v>
      </c>
      <c r="D87" s="22">
        <v>450</v>
      </c>
      <c r="E87" s="22"/>
      <c r="F87" s="23">
        <f t="shared" si="9"/>
        <v>0</v>
      </c>
    </row>
    <row r="88" spans="1:6" ht="30" x14ac:dyDescent="0.3">
      <c r="A88" s="29">
        <v>14</v>
      </c>
      <c r="B88" s="21" t="s">
        <v>10</v>
      </c>
      <c r="C88" s="20" t="s">
        <v>2</v>
      </c>
      <c r="D88" s="22">
        <v>454</v>
      </c>
      <c r="E88" s="22"/>
      <c r="F88" s="23">
        <f t="shared" si="9"/>
        <v>0</v>
      </c>
    </row>
    <row r="89" spans="1:6" ht="30" x14ac:dyDescent="0.3">
      <c r="A89" s="29">
        <v>15</v>
      </c>
      <c r="B89" s="21" t="s">
        <v>11</v>
      </c>
      <c r="C89" s="20" t="s">
        <v>2</v>
      </c>
      <c r="D89" s="22">
        <v>605</v>
      </c>
      <c r="E89" s="22"/>
      <c r="F89" s="23">
        <f t="shared" si="9"/>
        <v>0</v>
      </c>
    </row>
    <row r="90" spans="1:6" ht="21" customHeight="1" x14ac:dyDescent="0.3">
      <c r="A90" s="69"/>
      <c r="B90" s="69"/>
      <c r="C90" s="69"/>
      <c r="D90" s="69"/>
      <c r="E90" s="69"/>
      <c r="F90" s="24">
        <f>SUM(F75:F89)</f>
        <v>0</v>
      </c>
    </row>
    <row r="91" spans="1:6" x14ac:dyDescent="0.3">
      <c r="A91" s="52" t="s">
        <v>82</v>
      </c>
      <c r="B91" s="52"/>
      <c r="C91" s="52"/>
      <c r="D91" s="52"/>
      <c r="E91" s="52"/>
      <c r="F91" s="52"/>
    </row>
    <row r="92" spans="1:6" s="6" customFormat="1" x14ac:dyDescent="0.3">
      <c r="A92" s="29">
        <v>1</v>
      </c>
      <c r="B92" s="7" t="s">
        <v>95</v>
      </c>
      <c r="C92" s="10" t="s">
        <v>3</v>
      </c>
      <c r="D92" s="22">
        <v>600</v>
      </c>
      <c r="E92" s="22"/>
      <c r="F92" s="23">
        <f t="shared" ref="F92:F97" si="11">D92*E92</f>
        <v>0</v>
      </c>
    </row>
    <row r="93" spans="1:6" s="6" customFormat="1" x14ac:dyDescent="0.3">
      <c r="A93" s="29">
        <v>2</v>
      </c>
      <c r="B93" s="7" t="s">
        <v>96</v>
      </c>
      <c r="C93" s="10" t="s">
        <v>3</v>
      </c>
      <c r="D93" s="22">
        <v>120</v>
      </c>
      <c r="E93" s="22"/>
      <c r="F93" s="23">
        <f t="shared" si="11"/>
        <v>0</v>
      </c>
    </row>
    <row r="94" spans="1:6" s="6" customFormat="1" x14ac:dyDescent="0.3">
      <c r="A94" s="29">
        <v>3</v>
      </c>
      <c r="B94" s="7" t="s">
        <v>97</v>
      </c>
      <c r="C94" s="10" t="s">
        <v>3</v>
      </c>
      <c r="D94" s="22">
        <v>12</v>
      </c>
      <c r="E94" s="22"/>
      <c r="F94" s="23">
        <f t="shared" si="11"/>
        <v>0</v>
      </c>
    </row>
    <row r="95" spans="1:6" s="6" customFormat="1" x14ac:dyDescent="0.3">
      <c r="A95" s="29">
        <v>4</v>
      </c>
      <c r="B95" s="11" t="s">
        <v>98</v>
      </c>
      <c r="C95" s="10" t="s">
        <v>42</v>
      </c>
      <c r="D95" s="22">
        <v>40</v>
      </c>
      <c r="E95" s="39"/>
      <c r="F95" s="23">
        <f t="shared" si="11"/>
        <v>0</v>
      </c>
    </row>
    <row r="96" spans="1:6" s="6" customFormat="1" ht="45" x14ac:dyDescent="0.3">
      <c r="A96" s="29">
        <v>5</v>
      </c>
      <c r="B96" s="13" t="s">
        <v>99</v>
      </c>
      <c r="C96" s="14" t="s">
        <v>32</v>
      </c>
      <c r="D96" s="22">
        <v>1310</v>
      </c>
      <c r="E96" s="22"/>
      <c r="F96" s="23">
        <f t="shared" si="11"/>
        <v>0</v>
      </c>
    </row>
    <row r="97" spans="1:7" s="6" customFormat="1" x14ac:dyDescent="0.3">
      <c r="A97" s="58">
        <v>6</v>
      </c>
      <c r="B97" s="60" t="s">
        <v>100</v>
      </c>
      <c r="C97" s="61" t="s">
        <v>33</v>
      </c>
      <c r="D97" s="62">
        <v>270</v>
      </c>
      <c r="E97" s="62"/>
      <c r="F97" s="64">
        <f t="shared" si="11"/>
        <v>0</v>
      </c>
    </row>
    <row r="98" spans="1:7" s="6" customFormat="1" ht="61.5" customHeight="1" x14ac:dyDescent="0.3">
      <c r="A98" s="59"/>
      <c r="B98" s="60"/>
      <c r="C98" s="61"/>
      <c r="D98" s="63"/>
      <c r="E98" s="63"/>
      <c r="F98" s="65"/>
    </row>
    <row r="99" spans="1:7" s="6" customFormat="1" ht="30" customHeight="1" x14ac:dyDescent="0.3">
      <c r="A99" s="58">
        <v>7</v>
      </c>
      <c r="B99" s="76" t="s">
        <v>101</v>
      </c>
      <c r="C99" s="77" t="s">
        <v>33</v>
      </c>
      <c r="D99" s="62">
        <v>7.5</v>
      </c>
      <c r="E99" s="62"/>
      <c r="F99" s="64">
        <f>D99*E99</f>
        <v>0</v>
      </c>
    </row>
    <row r="100" spans="1:7" ht="28.5" customHeight="1" x14ac:dyDescent="0.3">
      <c r="A100" s="59"/>
      <c r="B100" s="76"/>
      <c r="C100" s="78"/>
      <c r="D100" s="63"/>
      <c r="E100" s="63"/>
      <c r="F100" s="65"/>
    </row>
    <row r="101" spans="1:7" ht="33" customHeight="1" x14ac:dyDescent="0.3">
      <c r="A101" s="29">
        <v>8</v>
      </c>
      <c r="B101" s="15" t="s">
        <v>102</v>
      </c>
      <c r="C101" s="9" t="s">
        <v>33</v>
      </c>
      <c r="D101" s="22">
        <v>4</v>
      </c>
      <c r="E101" s="22"/>
      <c r="F101" s="23">
        <f>D101*E101</f>
        <v>0</v>
      </c>
    </row>
    <row r="102" spans="1:7" ht="32.25" customHeight="1" x14ac:dyDescent="0.3">
      <c r="A102" s="29">
        <v>9</v>
      </c>
      <c r="B102" s="15" t="s">
        <v>103</v>
      </c>
      <c r="C102" s="14" t="s">
        <v>1</v>
      </c>
      <c r="D102" s="22">
        <v>460</v>
      </c>
      <c r="E102" s="22"/>
      <c r="F102" s="23">
        <f>D102*E102</f>
        <v>0</v>
      </c>
    </row>
    <row r="103" spans="1:7" s="6" customFormat="1" ht="20.100000000000001" customHeight="1" x14ac:dyDescent="0.3">
      <c r="A103" s="29">
        <v>10</v>
      </c>
      <c r="B103" s="8" t="s">
        <v>104</v>
      </c>
      <c r="C103" s="14" t="s">
        <v>32</v>
      </c>
      <c r="D103" s="22">
        <v>125</v>
      </c>
      <c r="E103" s="39"/>
      <c r="F103" s="23">
        <f>E103*D103</f>
        <v>0</v>
      </c>
    </row>
    <row r="104" spans="1:7" x14ac:dyDescent="0.3">
      <c r="A104" s="69"/>
      <c r="B104" s="69"/>
      <c r="C104" s="69"/>
      <c r="D104" s="69"/>
      <c r="E104" s="69"/>
      <c r="F104" s="24">
        <f>SUM(F92:F103)</f>
        <v>0</v>
      </c>
    </row>
    <row r="105" spans="1:7" ht="22.5" customHeight="1" x14ac:dyDescent="0.3">
      <c r="A105" s="52" t="s">
        <v>105</v>
      </c>
      <c r="B105" s="52"/>
      <c r="C105" s="52"/>
      <c r="D105" s="52"/>
      <c r="E105" s="52"/>
      <c r="F105" s="52"/>
    </row>
    <row r="106" spans="1:7" s="6" customFormat="1" ht="31.5" customHeight="1" x14ac:dyDescent="0.3">
      <c r="A106" s="20">
        <v>1</v>
      </c>
      <c r="B106" s="21" t="s">
        <v>50</v>
      </c>
      <c r="C106" s="20" t="s">
        <v>32</v>
      </c>
      <c r="D106" s="22">
        <v>60</v>
      </c>
      <c r="E106" s="22"/>
      <c r="F106" s="23">
        <f t="shared" ref="F106" si="12">D106*E106</f>
        <v>0</v>
      </c>
    </row>
    <row r="107" spans="1:7" ht="30" x14ac:dyDescent="0.3">
      <c r="A107" s="20">
        <v>2</v>
      </c>
      <c r="B107" s="21" t="s">
        <v>51</v>
      </c>
      <c r="C107" s="20" t="s">
        <v>32</v>
      </c>
      <c r="D107" s="22">
        <v>60</v>
      </c>
      <c r="E107" s="22"/>
      <c r="F107" s="23">
        <f t="shared" si="6"/>
        <v>0</v>
      </c>
    </row>
    <row r="108" spans="1:7" ht="33.75" customHeight="1" x14ac:dyDescent="0.3">
      <c r="A108" s="29">
        <v>3</v>
      </c>
      <c r="B108" s="21" t="s">
        <v>19</v>
      </c>
      <c r="C108" s="20" t="s">
        <v>32</v>
      </c>
      <c r="D108" s="22">
        <v>10</v>
      </c>
      <c r="E108" s="22"/>
      <c r="F108" s="23">
        <f t="shared" si="6"/>
        <v>0</v>
      </c>
    </row>
    <row r="109" spans="1:7" x14ac:dyDescent="0.3">
      <c r="A109" s="20">
        <v>4</v>
      </c>
      <c r="B109" s="21" t="s">
        <v>20</v>
      </c>
      <c r="C109" s="20" t="s">
        <v>3</v>
      </c>
      <c r="D109" s="22">
        <v>30</v>
      </c>
      <c r="E109" s="39"/>
      <c r="F109" s="23">
        <f t="shared" si="6"/>
        <v>0</v>
      </c>
    </row>
    <row r="110" spans="1:7" ht="22.5" customHeight="1" x14ac:dyDescent="0.3">
      <c r="A110" s="69"/>
      <c r="B110" s="69"/>
      <c r="C110" s="69"/>
      <c r="D110" s="69"/>
      <c r="E110" s="69"/>
      <c r="F110" s="24">
        <f>SUM(F106:F109)</f>
        <v>0</v>
      </c>
    </row>
    <row r="111" spans="1:7" ht="18.75" customHeight="1" x14ac:dyDescent="0.3">
      <c r="A111" s="69"/>
      <c r="B111" s="69"/>
      <c r="C111" s="69"/>
      <c r="D111" s="69"/>
      <c r="E111" s="69"/>
      <c r="F111" s="69"/>
    </row>
    <row r="112" spans="1:7" ht="21.75" customHeight="1" x14ac:dyDescent="0.35">
      <c r="A112" s="56" t="s">
        <v>4</v>
      </c>
      <c r="B112" s="57"/>
      <c r="C112" s="57"/>
      <c r="D112" s="57"/>
      <c r="E112" s="57"/>
      <c r="F112" s="38">
        <f>F110+F104+F90+F73+F49+F12+F25+F67+F56</f>
        <v>0</v>
      </c>
      <c r="G112" s="4"/>
    </row>
    <row r="113" spans="1:9" s="6" customFormat="1" ht="21.75" customHeight="1" x14ac:dyDescent="0.35">
      <c r="A113" s="71" t="s">
        <v>107</v>
      </c>
      <c r="B113" s="72"/>
      <c r="C113" s="72"/>
      <c r="D113" s="72"/>
      <c r="E113" s="72"/>
      <c r="F113" s="38"/>
      <c r="G113" s="4"/>
    </row>
    <row r="114" spans="1:9" s="6" customFormat="1" ht="21.75" customHeight="1" x14ac:dyDescent="0.35">
      <c r="A114" s="56" t="s">
        <v>92</v>
      </c>
      <c r="B114" s="56"/>
      <c r="C114" s="56"/>
      <c r="D114" s="56"/>
      <c r="E114" s="56"/>
      <c r="F114" s="38">
        <f>F112+F113</f>
        <v>0</v>
      </c>
      <c r="G114" s="4"/>
    </row>
    <row r="115" spans="1:9" ht="21.75" customHeight="1" x14ac:dyDescent="0.3">
      <c r="A115" s="56" t="s">
        <v>26</v>
      </c>
      <c r="B115" s="57"/>
      <c r="C115" s="57"/>
      <c r="D115" s="57"/>
      <c r="E115" s="57"/>
      <c r="F115" s="38">
        <f>F114*0.2</f>
        <v>0</v>
      </c>
    </row>
    <row r="116" spans="1:9" ht="21" customHeight="1" x14ac:dyDescent="0.3">
      <c r="A116" s="56" t="s">
        <v>27</v>
      </c>
      <c r="B116" s="57"/>
      <c r="C116" s="57"/>
      <c r="D116" s="57"/>
      <c r="E116" s="57"/>
      <c r="F116" s="38">
        <f>F114+F115</f>
        <v>0</v>
      </c>
      <c r="H116" s="46"/>
      <c r="I116" s="46"/>
    </row>
    <row r="117" spans="1:9" ht="30" customHeight="1" x14ac:dyDescent="0.3">
      <c r="A117" s="40"/>
      <c r="B117" s="41"/>
      <c r="C117" s="42"/>
      <c r="D117" s="50"/>
      <c r="E117" s="50"/>
      <c r="F117" s="43"/>
    </row>
    <row r="118" spans="1:9" ht="30" customHeight="1" x14ac:dyDescent="0.3">
      <c r="A118" s="40"/>
      <c r="B118" s="44"/>
      <c r="C118" s="40"/>
      <c r="D118" s="45"/>
      <c r="E118" s="45"/>
      <c r="F118" s="45"/>
    </row>
    <row r="119" spans="1:9" ht="30" customHeight="1" x14ac:dyDescent="0.3">
      <c r="D119" s="5"/>
      <c r="E119" s="5"/>
      <c r="F119" s="5"/>
    </row>
    <row r="120" spans="1:9" x14ac:dyDescent="0.3">
      <c r="B120" s="5"/>
      <c r="C120" s="5"/>
    </row>
    <row r="121" spans="1:9" x14ac:dyDescent="0.3">
      <c r="C121" s="47"/>
      <c r="D121" s="47"/>
    </row>
  </sheetData>
  <mergeCells count="47">
    <mergeCell ref="A110:E110"/>
    <mergeCell ref="E1:F1"/>
    <mergeCell ref="A113:E113"/>
    <mergeCell ref="A114:E114"/>
    <mergeCell ref="A111:F111"/>
    <mergeCell ref="A10:E10"/>
    <mergeCell ref="A5:F6"/>
    <mergeCell ref="F7:F8"/>
    <mergeCell ref="F99:F100"/>
    <mergeCell ref="A99:A100"/>
    <mergeCell ref="B99:B100"/>
    <mergeCell ref="C99:C100"/>
    <mergeCell ref="D99:D100"/>
    <mergeCell ref="E99:E100"/>
    <mergeCell ref="A50:F50"/>
    <mergeCell ref="A105:F105"/>
    <mergeCell ref="A104:E104"/>
    <mergeCell ref="F97:F98"/>
    <mergeCell ref="A2:F2"/>
    <mergeCell ref="A4:F4"/>
    <mergeCell ref="A3:F3"/>
    <mergeCell ref="A91:F91"/>
    <mergeCell ref="A68:F68"/>
    <mergeCell ref="A74:F74"/>
    <mergeCell ref="A73:E73"/>
    <mergeCell ref="A90:E90"/>
    <mergeCell ref="A97:A98"/>
    <mergeCell ref="B97:B98"/>
    <mergeCell ref="C97:C98"/>
    <mergeCell ref="D97:D98"/>
    <mergeCell ref="E97:E98"/>
    <mergeCell ref="H116:I116"/>
    <mergeCell ref="C121:D121"/>
    <mergeCell ref="B7:B8"/>
    <mergeCell ref="A7:A8"/>
    <mergeCell ref="C7:C8"/>
    <mergeCell ref="D7:D8"/>
    <mergeCell ref="D117:E117"/>
    <mergeCell ref="E7:E8"/>
    <mergeCell ref="A12:E12"/>
    <mergeCell ref="A49:E49"/>
    <mergeCell ref="A13:E13"/>
    <mergeCell ref="A57:F57"/>
    <mergeCell ref="A115:E115"/>
    <mergeCell ref="A116:E116"/>
    <mergeCell ref="A112:E112"/>
    <mergeCell ref="A26:F26"/>
  </mergeCells>
  <printOptions horizontalCentered="1"/>
  <pageMargins left="0.74803149606299213" right="0.39370078740157483" top="0.59055118110236227" bottom="0.39370078740157483" header="0.31496062992125984" footer="0.19685039370078741"/>
  <pageSetup paperSize="9" scale="95" orientation="portrait" r:id="rId1"/>
  <headerFooter>
    <oddFooter>&amp;F&amp;RPage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Кол.сметка</vt:lpstr>
      <vt:lpstr>Sheet1</vt:lpstr>
      <vt:lpstr>Кол.сметка!Print_Area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Deyan Donchev</dc:creator>
  <cp:lastModifiedBy>Miryana Hristova</cp:lastModifiedBy>
  <cp:lastPrinted>2016-03-22T12:23:00Z</cp:lastPrinted>
  <dcterms:created xsi:type="dcterms:W3CDTF">2013-09-22T11:49:20Z</dcterms:created>
  <dcterms:modified xsi:type="dcterms:W3CDTF">2016-03-22T13:00:40Z</dcterms:modified>
</cp:coreProperties>
</file>